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N7\Desktop\"/>
    </mc:Choice>
  </mc:AlternateContent>
  <bookViews>
    <workbookView xWindow="0" yWindow="0" windowWidth="19200" windowHeight="6744"/>
  </bookViews>
  <sheets>
    <sheet name="Лист1" sheetId="1" r:id="rId1"/>
    <sheet name="Лист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I26" i="1" s="1"/>
  <c r="G23" i="1"/>
  <c r="I23" i="1" s="1"/>
  <c r="G27" i="1"/>
  <c r="I27" i="1" s="1"/>
  <c r="G28" i="1"/>
  <c r="I28" i="1" s="1"/>
  <c r="G29" i="1"/>
  <c r="I29" i="1" s="1"/>
  <c r="D28" i="1"/>
  <c r="D29" i="1" s="1"/>
  <c r="G25" i="1"/>
  <c r="I25" i="1" s="1"/>
  <c r="D25" i="1"/>
  <c r="D26" i="1" s="1"/>
  <c r="G24" i="1"/>
  <c r="I24" i="1" s="1"/>
  <c r="G22" i="1"/>
  <c r="I22" i="1" s="1"/>
  <c r="D22" i="1"/>
  <c r="D23" i="1" s="1"/>
  <c r="G21" i="1"/>
  <c r="I21" i="1" s="1"/>
  <c r="G20" i="1" l="1"/>
  <c r="I20" i="1" s="1"/>
  <c r="G19" i="1"/>
  <c r="I19" i="1" s="1"/>
  <c r="D19" i="1"/>
  <c r="D20" i="1" s="1"/>
  <c r="G18" i="1"/>
  <c r="I18" i="1" s="1"/>
  <c r="G17" i="1"/>
  <c r="I17" i="1" s="1"/>
  <c r="G16" i="1"/>
  <c r="I16" i="1" s="1"/>
  <c r="D16" i="1"/>
  <c r="D17" i="1" s="1"/>
  <c r="G15" i="1"/>
  <c r="I15" i="1" s="1"/>
  <c r="G14" i="1"/>
  <c r="I14" i="1" s="1"/>
  <c r="G13" i="1"/>
  <c r="I13" i="1" s="1"/>
  <c r="D13" i="1"/>
  <c r="D14" i="1" s="1"/>
  <c r="G12" i="1"/>
  <c r="I12" i="1" s="1"/>
  <c r="R12" i="1" s="1"/>
  <c r="G14" i="2"/>
  <c r="I14" i="2"/>
  <c r="G13" i="2"/>
  <c r="I13" i="2" s="1"/>
  <c r="G12" i="2"/>
  <c r="I12" i="2"/>
  <c r="R12" i="2"/>
</calcChain>
</file>

<file path=xl/sharedStrings.xml><?xml version="1.0" encoding="utf-8"?>
<sst xmlns="http://schemas.openxmlformats.org/spreadsheetml/2006/main" count="151" uniqueCount="84">
  <si>
    <t>Конъюнктурный анализ</t>
  </si>
  <si>
    <t>(наименование объекта строительства)</t>
  </si>
  <si>
    <t>№ пп</t>
  </si>
  <si>
    <t>Ед. изм.</t>
  </si>
  <si>
    <t>Текущая отпускная цена за ед. изм. без НДС в руб. в соответствии с графой 5</t>
  </si>
  <si>
    <t>Стоимость перевозки без НДС в руб. за ед. изм.</t>
  </si>
  <si>
    <t>Сметная цена без НДС в руб. за ед. изм.</t>
  </si>
  <si>
    <t>Год</t>
  </si>
  <si>
    <t>Квартал</t>
  </si>
  <si>
    <t>Полное наименование строительного ресурса, затрат в обосновывающем документе</t>
  </si>
  <si>
    <t>Код строительного русурса</t>
  </si>
  <si>
    <t>Наименование строительного русурса, затрат</t>
  </si>
  <si>
    <t>Текущая отпускная цена за ед. изм. в обосновывающем документе с НДС в руб.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</si>
  <si>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</si>
  <si>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</si>
  <si>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</si>
  <si>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</si>
  <si>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</si>
  <si>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Приложение № 1 к Методике определения сметной стоимости строительства, реконструкции, капитального ремонта, сноса объектов капитального строительства, работ по сохранению объектов культурного наследия (памятников истории и культуры) народов Российской Федерации на территории Российской Федерации, утвержденной приказом Министерства строительства и жилищно-коммунального хозяйства Российской Федерации от 4 августа 2020 г. № 421/пр (рекомендуемый образец)</t>
  </si>
  <si>
    <t>Статус организации (производитель (1)/                      Поставщик (2)</t>
  </si>
  <si>
    <t>Стоимость строительного ресурса для включения в сметную документацию</t>
  </si>
  <si>
    <t>Вместо кода группы допускается указывать код раздела (части, книги) с указанием нулей в недостающих группах цифр, например, 64.4.00.00. Для материальных ресурсов и оборудования, не подлежащих включению в КСР, вместо кода группы указывается следующая комбинация цифр: 101 - для технологического оборудования, 102 - для материальных ресурсов индивидуального изготовления, 103 - для инженерного оборудования индивидуального изготовления, 104 - для мебели и инвентаря.</t>
  </si>
  <si>
    <r>
      <rPr>
        <b/>
        <sz val="11"/>
        <color indexed="36"/>
        <rFont val="Times New Roman"/>
        <family val="1"/>
        <charset val="204"/>
      </rPr>
      <t xml:space="preserve">Примечание к графе 2. </t>
    </r>
    <r>
      <rPr>
        <sz val="11"/>
        <color indexed="36"/>
        <rFont val="Times New Roman"/>
        <family val="1"/>
        <charset val="204"/>
      </rPr>
      <t>Код присваиваем самостоятельно. Код состоит из буквенного обозначения «ТЦ» и пяти групп цифр: первая группа цифр соответствует коду группы Классификатора строительных ресурсов (далее - КСР), состоящей из четырех групп цифр, к которой относится строительный ресурс, вторая - коду субъекта Российской Федерации, на территории которого находится производитель (поставщик), третья группа цифр содержит данные об ИНН производителя (поставщика), четвертая соответствует уровню ценовых показателей (в формате ДД.ММ.ГГГГ) в соответствии с обосновывающими отпускную (сметную) цену документами, пятая группа цифр содержит указание на учет в цене затрат на перевозку строительного ресурса (01 - с учетом затрат на перевозку, 02 - без учета затрат на перевозку). Например, ТЦ_64.4.03.02_77_7719775602_18.02.2020_02.</t>
    </r>
  </si>
  <si>
    <t>Шрифт для заполнения: Times New Roman</t>
  </si>
  <si>
    <t>Транспортные для Ижевска и УР принять в процентах - 1%, для Москвы, Казани, ЕКБ, Перми - 2%, для СПБ 3%</t>
  </si>
  <si>
    <t>Подрядчик:</t>
  </si>
  <si>
    <t xml:space="preserve">"840 кв.метров спорта"         </t>
  </si>
  <si>
    <t>Покрытие из резиновой крошки (толщиной 10мм)</t>
  </si>
  <si>
    <t>м2</t>
  </si>
  <si>
    <t>ООО"СПРИНТ18"</t>
  </si>
  <si>
    <t>г.Ижевск</t>
  </si>
  <si>
    <t>Резиновое покрытие 10мм. Баскетбольная площадка (воркаут)</t>
  </si>
  <si>
    <t>ООО "Стротельные системы"</t>
  </si>
  <si>
    <t>1841026778</t>
  </si>
  <si>
    <t>Травмобезопасное безшовное покрытие из резиновой крошки средней толщиной 10мм</t>
  </si>
  <si>
    <t>г.Краснодар</t>
  </si>
  <si>
    <t>Бесшовное покрытие из резиновой крошки "Спорт"(толщина от 10 мм)</t>
  </si>
  <si>
    <t>ООО "ДетямЮга"</t>
  </si>
  <si>
    <t>шт</t>
  </si>
  <si>
    <t>г.Ковров</t>
  </si>
  <si>
    <t>ООО "Атлант-К"</t>
  </si>
  <si>
    <t>ООО ЗМК "ТехТрон"</t>
  </si>
  <si>
    <t>г. Киров</t>
  </si>
  <si>
    <t>г. Москва</t>
  </si>
  <si>
    <t>г.Таганрог</t>
  </si>
  <si>
    <t>ООО "РостМеталл"</t>
  </si>
  <si>
    <t>Сетка для мини-футбольных ворот 3*2 d=5мм яч. 100*100 полиамид (безузловая)</t>
  </si>
  <si>
    <t>Сетка заградительная D=4мм, яч.100*100мм</t>
  </si>
  <si>
    <t>http://строймеханика-киров.рф/index.php/component/jshopping/product/view/27/1083?Itemid=0</t>
  </si>
  <si>
    <t>https://www.atlant-sport.ru/setki_dlya_futbola/product-13584.html</t>
  </si>
  <si>
    <t>https://sportstandart.net/catalog/sportivnyie-setki/mini-futbol-gandbol/setka-dlya-mini-futbolagandbola2/</t>
  </si>
  <si>
    <t>ООО "СпортСтандарт"</t>
  </si>
  <si>
    <t>комп</t>
  </si>
  <si>
    <t>https://sportstandart.net/catalog/zagraditelnyie-setki/assortiment/yachejka-100-100/?start=24</t>
  </si>
  <si>
    <t>https://sport-setka.ru/index.php?route=product/product&amp;product_id=272</t>
  </si>
  <si>
    <t>ООО "Спортсетка"</t>
  </si>
  <si>
    <t>г.Зарайск</t>
  </si>
  <si>
    <t>https://sport-setka.ru/index.php?route=product/product&amp;product_id=264</t>
  </si>
  <si>
    <t>https://stroy-vibor.ru/product/setka-zagraditelnaya-100x100-4mm-pp/</t>
  </si>
  <si>
    <t>ООО "Бела"</t>
  </si>
  <si>
    <t>г.Москва</t>
  </si>
  <si>
    <t>https://rostmetall.ru/vorota-futbolnye-malenkie.html</t>
  </si>
  <si>
    <t xml:space="preserve">Ворота для мини-футбола 3*2 </t>
  </si>
  <si>
    <t>https://www.atlant-sport.ru/vorota/product-32834.html</t>
  </si>
  <si>
    <t>ООО "Армада"</t>
  </si>
  <si>
    <t xml:space="preserve"> 553501001
</t>
  </si>
  <si>
    <t>ООО Компания "КМС-Спорт"</t>
  </si>
  <si>
    <t>г. Екатеринбург</t>
  </si>
  <si>
    <t>г. Омск</t>
  </si>
  <si>
    <t>Клей двухкомпонентный</t>
  </si>
  <si>
    <t>кг</t>
  </si>
  <si>
    <t>https://trava1.ru/shop/iskusstvennaya-trava-futbol</t>
  </si>
  <si>
    <t>Лента шовная</t>
  </si>
  <si>
    <t>м.п.</t>
  </si>
  <si>
    <t>https://trava1.ru/shop/komplektuyushchiye-trava</t>
  </si>
  <si>
    <t>https://iskustvennaya-trava.ru/product/klej-dlya-iskusstvennoj-travy-green-pur/</t>
  </si>
  <si>
    <t>https://iskustvennaya-trava.ru/komplektuyushhie/shovnaya-lenta/</t>
  </si>
  <si>
    <t>https://maxigrass.ru/iskustvennaya-trava-dlya-sporta/66-iskusstvennyj-gazon-dlya-futbola-ultragrass-60.html</t>
  </si>
  <si>
    <t>https://maxigrass.ru/materialy-dlya-ukladki/18-kley-dlya-trav.html</t>
  </si>
  <si>
    <t>https://maxigrass.ru/materialy-dlya-ukladki/19-lenta-shovnaya.html</t>
  </si>
  <si>
    <t>ООО "Ультра Строй"</t>
  </si>
  <si>
    <t>Искусственная трава 50 мм</t>
  </si>
  <si>
    <t>https://iskustvennaya-trava.ru/vysokaya/50-mm/</t>
  </si>
  <si>
    <t xml:space="preserve"> Устройство спортивной площадки для мини-футбола с искусственным покрытием по адресу: УР, Игринский район, п. Игра, ул. Пионерская, 24А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</si>
</sst>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u/>
      <sz val="8"/>
      <color indexed="30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u/>
      <sz val="8"/>
      <color indexed="3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3" fillId="2" borderId="2" xfId="2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3" fontId="3" fillId="2" borderId="2" xfId="0" applyNumberFormat="1" applyFont="1" applyFill="1" applyBorder="1" applyAlignment="1">
      <alignment vertical="center" wrapText="1"/>
    </xf>
    <xf numFmtId="0" fontId="10" fillId="2" borderId="2" xfId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2" borderId="2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2" fontId="3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 wrapText="1"/>
    </xf>
    <xf numFmtId="0" fontId="15" fillId="2" borderId="2" xfId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0" fontId="15" fillId="2" borderId="5" xfId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kustvennaya-trava.ru/vysokaya/50-mm/" TargetMode="External"/><Relationship Id="rId3" Type="http://schemas.openxmlformats.org/officeDocument/2006/relationships/hyperlink" Target="http://&#1089;&#1090;&#1088;&#1086;&#1081;&#1084;&#1077;&#1093;&#1072;&#1085;&#1080;&#1082;&#1072;-&#1082;&#1080;&#1088;&#1086;&#1074;.&#1088;&#1092;/index.php/component/jshopping/product/view/27/1083?Itemid=0" TargetMode="External"/><Relationship Id="rId7" Type="http://schemas.openxmlformats.org/officeDocument/2006/relationships/hyperlink" Target="https://trava1.ru/shop/iskusstvennaya-trava-futbol" TargetMode="External"/><Relationship Id="rId2" Type="http://schemas.openxmlformats.org/officeDocument/2006/relationships/hyperlink" Target="https://www.atlant-sport.ru/vorota/product-32834.html" TargetMode="External"/><Relationship Id="rId1" Type="http://schemas.openxmlformats.org/officeDocument/2006/relationships/hyperlink" Target="https://rostmetall.ru/vorota-futbolnye-malenkie.html" TargetMode="External"/><Relationship Id="rId6" Type="http://schemas.openxmlformats.org/officeDocument/2006/relationships/hyperlink" Target="https://iskustvennaya-trava.ru/komplektuyushhie/shovnaya-lenta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va1.ru/shop/komplektuyushchiye-trava" TargetMode="External"/><Relationship Id="rId10" Type="http://schemas.openxmlformats.org/officeDocument/2006/relationships/hyperlink" Target="https://maxigrass.ru/iskustvennaya-trava-dlya-sporta/66-iskusstvennyj-gazon-dlya-futbola-ultragrass-60.html" TargetMode="External"/><Relationship Id="rId4" Type="http://schemas.openxmlformats.org/officeDocument/2006/relationships/hyperlink" Target="https://iskustvennaya-trava.ru/product/klej-dlya-iskusstvennoj-travy-green-pur/" TargetMode="External"/><Relationship Id="rId9" Type="http://schemas.openxmlformats.org/officeDocument/2006/relationships/hyperlink" Target="https://trava1.ru/shop/iskusstvennaya-trava-futb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="60" zoomScaleNormal="60" workbookViewId="0">
      <selection activeCell="A5" sqref="A5:Q5"/>
    </sheetView>
  </sheetViews>
  <sheetFormatPr defaultColWidth="9.109375" defaultRowHeight="14.4" x14ac:dyDescent="0.3"/>
  <cols>
    <col min="1" max="1" width="5.88671875" style="34" customWidth="1"/>
    <col min="2" max="2" width="18.109375" style="34" customWidth="1"/>
    <col min="3" max="3" width="26.5546875" style="34" customWidth="1"/>
    <col min="4" max="4" width="21.6640625" style="34" customWidth="1"/>
    <col min="5" max="5" width="8.33203125" style="34" customWidth="1"/>
    <col min="6" max="7" width="19" style="34" customWidth="1"/>
    <col min="8" max="8" width="12.6640625" style="34" customWidth="1"/>
    <col min="9" max="9" width="14.5546875" style="34" customWidth="1"/>
    <col min="10" max="11" width="9.109375" style="34"/>
    <col min="12" max="12" width="17.33203125" style="34" customWidth="1"/>
    <col min="13" max="13" width="13.5546875" style="34" customWidth="1"/>
    <col min="14" max="14" width="14.88671875" style="34" customWidth="1"/>
    <col min="15" max="15" width="16.33203125" style="34" customWidth="1"/>
    <col min="16" max="16" width="13.109375" style="34" customWidth="1"/>
    <col min="17" max="17" width="17.88671875" style="34" customWidth="1"/>
    <col min="18" max="18" width="16.33203125" style="34" customWidth="1"/>
    <col min="19" max="16384" width="9.109375" style="34"/>
  </cols>
  <sheetData>
    <row r="1" spans="1:20" ht="108.75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46" t="s">
        <v>18</v>
      </c>
      <c r="K1" s="46"/>
      <c r="L1" s="46"/>
      <c r="M1" s="46"/>
      <c r="N1" s="46"/>
      <c r="O1" s="46"/>
      <c r="P1" s="46"/>
      <c r="Q1" s="46"/>
      <c r="R1" s="28"/>
      <c r="S1" s="33"/>
      <c r="T1" s="33"/>
    </row>
    <row r="2" spans="1:20" ht="31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28"/>
      <c r="S2" s="33"/>
      <c r="T2" s="33"/>
    </row>
    <row r="3" spans="1:20" ht="20.25" customHeigh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28"/>
      <c r="S3" s="33"/>
      <c r="T3" s="33"/>
    </row>
    <row r="4" spans="1:20" ht="10.5" customHeigh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28"/>
      <c r="S4" s="33"/>
      <c r="T4" s="33"/>
    </row>
    <row r="5" spans="1:20" ht="45" customHeight="1" x14ac:dyDescent="0.3">
      <c r="A5" s="47" t="s">
        <v>83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28"/>
      <c r="S5" s="33"/>
      <c r="T5" s="33"/>
    </row>
    <row r="6" spans="1:20" ht="21" customHeight="1" x14ac:dyDescent="0.3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28"/>
      <c r="S6" s="33"/>
      <c r="T6" s="33"/>
    </row>
    <row r="7" spans="1:20" ht="21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8"/>
      <c r="S7" s="33"/>
      <c r="T7" s="33"/>
    </row>
    <row r="8" spans="1:20" ht="21" customHeight="1" x14ac:dyDescent="0.3">
      <c r="A8" s="43" t="s">
        <v>25</v>
      </c>
      <c r="B8" s="43"/>
      <c r="C8" s="43"/>
      <c r="D8" s="43"/>
      <c r="E8" s="43"/>
      <c r="F8" s="43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8"/>
      <c r="S8" s="33"/>
      <c r="T8" s="33"/>
    </row>
    <row r="9" spans="1:20" ht="15.6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3"/>
      <c r="T9" s="33"/>
    </row>
    <row r="10" spans="1:20" ht="109.2" x14ac:dyDescent="0.3">
      <c r="A10" s="3" t="s">
        <v>2</v>
      </c>
      <c r="B10" s="3" t="s">
        <v>10</v>
      </c>
      <c r="C10" s="3" t="s">
        <v>11</v>
      </c>
      <c r="D10" s="3" t="s">
        <v>9</v>
      </c>
      <c r="E10" s="3" t="s">
        <v>3</v>
      </c>
      <c r="F10" s="3" t="s">
        <v>12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13</v>
      </c>
      <c r="M10" s="3" t="s">
        <v>14</v>
      </c>
      <c r="N10" s="3" t="s">
        <v>15</v>
      </c>
      <c r="O10" s="3" t="s">
        <v>16</v>
      </c>
      <c r="P10" s="3" t="s">
        <v>17</v>
      </c>
      <c r="Q10" s="8" t="s">
        <v>19</v>
      </c>
      <c r="R10" s="35" t="s">
        <v>20</v>
      </c>
      <c r="S10" s="33"/>
      <c r="T10" s="33"/>
    </row>
    <row r="11" spans="1:20" ht="19.5" customHeight="1" x14ac:dyDescent="0.3">
      <c r="A11" s="3">
        <v>1</v>
      </c>
      <c r="B11" s="3">
        <v>2</v>
      </c>
      <c r="C11" s="3">
        <v>3</v>
      </c>
      <c r="D11" s="24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8">
        <v>17</v>
      </c>
      <c r="R11" s="7">
        <v>18</v>
      </c>
      <c r="S11" s="33"/>
      <c r="T11" s="33"/>
    </row>
    <row r="12" spans="1:20" ht="120" customHeight="1" x14ac:dyDescent="0.3">
      <c r="A12" s="55">
        <v>1</v>
      </c>
      <c r="B12" s="58"/>
      <c r="C12" s="55" t="s">
        <v>62</v>
      </c>
      <c r="D12" s="27" t="s">
        <v>62</v>
      </c>
      <c r="E12" s="26" t="s">
        <v>38</v>
      </c>
      <c r="F12" s="36">
        <v>36588</v>
      </c>
      <c r="G12" s="36">
        <f t="shared" ref="G12:G14" si="0">F12/1.2</f>
        <v>30490</v>
      </c>
      <c r="H12" s="37"/>
      <c r="I12" s="37">
        <f t="shared" ref="I12:I14" si="1">H12+G12</f>
        <v>30490</v>
      </c>
      <c r="J12" s="55">
        <v>2022</v>
      </c>
      <c r="K12" s="55">
        <v>1</v>
      </c>
      <c r="L12" s="25" t="s">
        <v>45</v>
      </c>
      <c r="M12" s="30">
        <v>6154135560</v>
      </c>
      <c r="N12" s="30">
        <v>615401001</v>
      </c>
      <c r="O12" s="38" t="s">
        <v>61</v>
      </c>
      <c r="P12" s="7" t="s">
        <v>44</v>
      </c>
      <c r="Q12" s="7">
        <v>1</v>
      </c>
      <c r="R12" s="52">
        <f>I12</f>
        <v>30490</v>
      </c>
    </row>
    <row r="13" spans="1:20" ht="120" customHeight="1" x14ac:dyDescent="0.3">
      <c r="A13" s="56"/>
      <c r="B13" s="59"/>
      <c r="C13" s="56"/>
      <c r="D13" s="7" t="str">
        <f>D12</f>
        <v xml:space="preserve">Ворота для мини-футбола 3*2 </v>
      </c>
      <c r="E13" s="26" t="s">
        <v>38</v>
      </c>
      <c r="F13" s="36">
        <v>51552</v>
      </c>
      <c r="G13" s="36">
        <f t="shared" si="0"/>
        <v>42960</v>
      </c>
      <c r="H13" s="37"/>
      <c r="I13" s="37">
        <f t="shared" si="1"/>
        <v>42960</v>
      </c>
      <c r="J13" s="56"/>
      <c r="K13" s="56"/>
      <c r="L13" s="7" t="s">
        <v>40</v>
      </c>
      <c r="M13" s="30">
        <v>3305056532</v>
      </c>
      <c r="N13" s="31">
        <v>330501001</v>
      </c>
      <c r="O13" s="38" t="s">
        <v>63</v>
      </c>
      <c r="P13" s="7" t="s">
        <v>39</v>
      </c>
      <c r="Q13" s="7">
        <v>1</v>
      </c>
      <c r="R13" s="53"/>
    </row>
    <row r="14" spans="1:20" ht="120" customHeight="1" x14ac:dyDescent="0.3">
      <c r="A14" s="57"/>
      <c r="B14" s="60"/>
      <c r="C14" s="57"/>
      <c r="D14" s="7" t="str">
        <f>D13</f>
        <v xml:space="preserve">Ворота для мини-футбола 3*2 </v>
      </c>
      <c r="E14" s="7" t="s">
        <v>38</v>
      </c>
      <c r="F14" s="25">
        <v>38400</v>
      </c>
      <c r="G14" s="36">
        <f t="shared" si="0"/>
        <v>32000</v>
      </c>
      <c r="H14" s="37"/>
      <c r="I14" s="37">
        <f t="shared" si="1"/>
        <v>32000</v>
      </c>
      <c r="J14" s="57"/>
      <c r="K14" s="57"/>
      <c r="L14" s="25" t="s">
        <v>41</v>
      </c>
      <c r="M14" s="30">
        <v>4345499444</v>
      </c>
      <c r="N14" s="30">
        <v>434501001</v>
      </c>
      <c r="O14" s="38" t="s">
        <v>48</v>
      </c>
      <c r="P14" s="7" t="s">
        <v>42</v>
      </c>
      <c r="Q14" s="7">
        <v>1</v>
      </c>
      <c r="R14" s="54"/>
    </row>
    <row r="15" spans="1:20" ht="120" customHeight="1" x14ac:dyDescent="0.3">
      <c r="A15" s="55">
        <v>2</v>
      </c>
      <c r="B15" s="58"/>
      <c r="C15" s="55" t="s">
        <v>46</v>
      </c>
      <c r="D15" s="27" t="s">
        <v>46</v>
      </c>
      <c r="E15" s="26" t="s">
        <v>52</v>
      </c>
      <c r="F15" s="36">
        <v>4776</v>
      </c>
      <c r="G15" s="36">
        <f t="shared" ref="G15:G20" si="2">F15/1.2</f>
        <v>3980</v>
      </c>
      <c r="H15" s="37"/>
      <c r="I15" s="37">
        <f t="shared" ref="I15:I20" si="3">H15+G15</f>
        <v>3980</v>
      </c>
      <c r="J15" s="55">
        <v>2022</v>
      </c>
      <c r="K15" s="55">
        <v>1</v>
      </c>
      <c r="L15" s="25" t="s">
        <v>51</v>
      </c>
      <c r="M15" s="30">
        <v>7724306846</v>
      </c>
      <c r="N15" s="30">
        <v>772401001</v>
      </c>
      <c r="O15" s="38" t="s">
        <v>50</v>
      </c>
      <c r="P15" s="7" t="s">
        <v>43</v>
      </c>
      <c r="Q15" s="7">
        <v>1</v>
      </c>
      <c r="R15" s="52">
        <v>3980</v>
      </c>
    </row>
    <row r="16" spans="1:20" ht="120" customHeight="1" x14ac:dyDescent="0.3">
      <c r="A16" s="56"/>
      <c r="B16" s="59"/>
      <c r="C16" s="56"/>
      <c r="D16" s="7" t="str">
        <f>D15</f>
        <v>Сетка для мини-футбольных ворот 3*2 d=5мм яч. 100*100 полиамид (безузловая)</v>
      </c>
      <c r="E16" s="26" t="s">
        <v>52</v>
      </c>
      <c r="F16" s="36">
        <v>7176</v>
      </c>
      <c r="G16" s="36">
        <f t="shared" si="2"/>
        <v>5980</v>
      </c>
      <c r="H16" s="37"/>
      <c r="I16" s="37">
        <f t="shared" si="3"/>
        <v>5980</v>
      </c>
      <c r="J16" s="56"/>
      <c r="K16" s="56"/>
      <c r="L16" s="7" t="s">
        <v>40</v>
      </c>
      <c r="M16" s="30">
        <v>3305056532</v>
      </c>
      <c r="N16" s="31">
        <v>330501001</v>
      </c>
      <c r="O16" s="38" t="s">
        <v>49</v>
      </c>
      <c r="P16" s="7" t="s">
        <v>39</v>
      </c>
      <c r="Q16" s="7">
        <v>1</v>
      </c>
      <c r="R16" s="53"/>
    </row>
    <row r="17" spans="1:18" ht="120" customHeight="1" x14ac:dyDescent="0.3">
      <c r="A17" s="57"/>
      <c r="B17" s="60"/>
      <c r="C17" s="57"/>
      <c r="D17" s="7" t="str">
        <f>D16</f>
        <v>Сетка для мини-футбольных ворот 3*2 d=5мм яч. 100*100 полиамид (безузловая)</v>
      </c>
      <c r="E17" s="7" t="s">
        <v>52</v>
      </c>
      <c r="F17" s="25">
        <v>6000</v>
      </c>
      <c r="G17" s="36">
        <f t="shared" si="2"/>
        <v>5000</v>
      </c>
      <c r="H17" s="37"/>
      <c r="I17" s="37">
        <f t="shared" si="3"/>
        <v>5000</v>
      </c>
      <c r="J17" s="57"/>
      <c r="K17" s="57"/>
      <c r="L17" s="7" t="s">
        <v>55</v>
      </c>
      <c r="M17" s="30">
        <v>9701061209</v>
      </c>
      <c r="N17" s="31">
        <v>772901001</v>
      </c>
      <c r="O17" s="38" t="s">
        <v>57</v>
      </c>
      <c r="P17" s="7" t="s">
        <v>56</v>
      </c>
      <c r="Q17" s="7">
        <v>1</v>
      </c>
      <c r="R17" s="54"/>
    </row>
    <row r="18" spans="1:18" ht="120" customHeight="1" x14ac:dyDescent="0.3">
      <c r="A18" s="55">
        <v>3</v>
      </c>
      <c r="B18" s="58"/>
      <c r="C18" s="55" t="s">
        <v>47</v>
      </c>
      <c r="D18" s="27" t="s">
        <v>47</v>
      </c>
      <c r="E18" s="26" t="s">
        <v>28</v>
      </c>
      <c r="F18" s="36">
        <v>132</v>
      </c>
      <c r="G18" s="36">
        <f t="shared" si="2"/>
        <v>110</v>
      </c>
      <c r="H18" s="37"/>
      <c r="I18" s="37">
        <f t="shared" si="3"/>
        <v>110</v>
      </c>
      <c r="J18" s="55">
        <v>2022</v>
      </c>
      <c r="K18" s="55">
        <v>1</v>
      </c>
      <c r="L18" s="25" t="s">
        <v>51</v>
      </c>
      <c r="M18" s="30">
        <v>7724306846</v>
      </c>
      <c r="N18" s="30">
        <v>772401001</v>
      </c>
      <c r="O18" s="38" t="s">
        <v>53</v>
      </c>
      <c r="P18" s="7" t="s">
        <v>43</v>
      </c>
      <c r="Q18" s="7">
        <v>2</v>
      </c>
      <c r="R18" s="52">
        <v>110</v>
      </c>
    </row>
    <row r="19" spans="1:18" ht="120" customHeight="1" x14ac:dyDescent="0.3">
      <c r="A19" s="56"/>
      <c r="B19" s="59"/>
      <c r="C19" s="56"/>
      <c r="D19" s="7" t="str">
        <f>D18</f>
        <v>Сетка заградительная D=4мм, яч.100*100мм</v>
      </c>
      <c r="E19" s="26" t="s">
        <v>28</v>
      </c>
      <c r="F19" s="36">
        <v>168</v>
      </c>
      <c r="G19" s="36">
        <f t="shared" si="2"/>
        <v>140</v>
      </c>
      <c r="H19" s="37"/>
      <c r="I19" s="37">
        <f t="shared" si="3"/>
        <v>140</v>
      </c>
      <c r="J19" s="56"/>
      <c r="K19" s="56"/>
      <c r="L19" s="7" t="s">
        <v>55</v>
      </c>
      <c r="M19" s="30">
        <v>9701061209</v>
      </c>
      <c r="N19" s="31">
        <v>772901001</v>
      </c>
      <c r="O19" s="38" t="s">
        <v>54</v>
      </c>
      <c r="P19" s="7" t="s">
        <v>56</v>
      </c>
      <c r="Q19" s="7">
        <v>2</v>
      </c>
      <c r="R19" s="53"/>
    </row>
    <row r="20" spans="1:18" ht="120" customHeight="1" x14ac:dyDescent="0.3">
      <c r="A20" s="56"/>
      <c r="B20" s="59"/>
      <c r="C20" s="56"/>
      <c r="D20" s="26" t="str">
        <f>D19</f>
        <v>Сетка заградительная D=4мм, яч.100*100мм</v>
      </c>
      <c r="E20" s="26" t="s">
        <v>28</v>
      </c>
      <c r="F20" s="29">
        <v>225</v>
      </c>
      <c r="G20" s="39">
        <f t="shared" si="2"/>
        <v>187.5</v>
      </c>
      <c r="H20" s="40"/>
      <c r="I20" s="40">
        <f t="shared" si="3"/>
        <v>187.5</v>
      </c>
      <c r="J20" s="56"/>
      <c r="K20" s="56"/>
      <c r="L20" s="29" t="s">
        <v>59</v>
      </c>
      <c r="M20" s="32">
        <v>5027186168</v>
      </c>
      <c r="N20" s="32">
        <v>502701001</v>
      </c>
      <c r="O20" s="41" t="s">
        <v>58</v>
      </c>
      <c r="P20" s="26" t="s">
        <v>60</v>
      </c>
      <c r="Q20" s="26">
        <v>2</v>
      </c>
      <c r="R20" s="53"/>
    </row>
    <row r="21" spans="1:18" ht="119.4" customHeight="1" x14ac:dyDescent="0.3">
      <c r="A21" s="49">
        <v>4</v>
      </c>
      <c r="B21" s="51"/>
      <c r="C21" s="49" t="s">
        <v>81</v>
      </c>
      <c r="D21" s="7" t="s">
        <v>81</v>
      </c>
      <c r="E21" s="7" t="s">
        <v>28</v>
      </c>
      <c r="F21" s="36">
        <v>840</v>
      </c>
      <c r="G21" s="36">
        <f t="shared" ref="G21:G23" si="4">F21/1.2</f>
        <v>700</v>
      </c>
      <c r="H21" s="37"/>
      <c r="I21" s="37">
        <f t="shared" ref="I21:I23" si="5">H21+G21</f>
        <v>700</v>
      </c>
      <c r="J21" s="49">
        <v>2022</v>
      </c>
      <c r="K21" s="49">
        <v>1</v>
      </c>
      <c r="L21" s="25" t="s">
        <v>66</v>
      </c>
      <c r="M21" s="30">
        <v>6658528023</v>
      </c>
      <c r="N21" s="30">
        <v>667801001</v>
      </c>
      <c r="O21" s="38" t="s">
        <v>82</v>
      </c>
      <c r="P21" s="7" t="s">
        <v>67</v>
      </c>
      <c r="Q21" s="7">
        <v>2</v>
      </c>
      <c r="R21" s="50">
        <v>700</v>
      </c>
    </row>
    <row r="22" spans="1:18" ht="120" customHeight="1" x14ac:dyDescent="0.3">
      <c r="A22" s="49"/>
      <c r="B22" s="51"/>
      <c r="C22" s="49"/>
      <c r="D22" s="7" t="str">
        <f>D21</f>
        <v>Искусственная трава 50 мм</v>
      </c>
      <c r="E22" s="7" t="s">
        <v>28</v>
      </c>
      <c r="F22" s="36">
        <v>864</v>
      </c>
      <c r="G22" s="36">
        <f t="shared" si="4"/>
        <v>720</v>
      </c>
      <c r="H22" s="37"/>
      <c r="I22" s="37">
        <f t="shared" si="5"/>
        <v>720</v>
      </c>
      <c r="J22" s="49"/>
      <c r="K22" s="49"/>
      <c r="L22" s="7" t="s">
        <v>64</v>
      </c>
      <c r="M22" s="30">
        <v>5535017147</v>
      </c>
      <c r="N22" s="42" t="s">
        <v>65</v>
      </c>
      <c r="O22" s="38" t="s">
        <v>71</v>
      </c>
      <c r="P22" s="7" t="s">
        <v>68</v>
      </c>
      <c r="Q22" s="7">
        <v>2</v>
      </c>
      <c r="R22" s="50"/>
    </row>
    <row r="23" spans="1:18" ht="120" customHeight="1" x14ac:dyDescent="0.3">
      <c r="A23" s="49"/>
      <c r="B23" s="51"/>
      <c r="C23" s="49"/>
      <c r="D23" s="7" t="str">
        <f>D22</f>
        <v>Искусственная трава 50 мм</v>
      </c>
      <c r="E23" s="7" t="s">
        <v>28</v>
      </c>
      <c r="F23" s="25">
        <v>950</v>
      </c>
      <c r="G23" s="36">
        <f t="shared" si="4"/>
        <v>791.66666666666674</v>
      </c>
      <c r="H23" s="37"/>
      <c r="I23" s="37">
        <f t="shared" si="5"/>
        <v>791.66666666666674</v>
      </c>
      <c r="J23" s="49"/>
      <c r="K23" s="49"/>
      <c r="L23" s="25" t="s">
        <v>80</v>
      </c>
      <c r="M23" s="30">
        <v>5027275562</v>
      </c>
      <c r="N23" s="30">
        <v>502701001</v>
      </c>
      <c r="O23" s="38" t="s">
        <v>77</v>
      </c>
      <c r="P23" s="7" t="s">
        <v>43</v>
      </c>
      <c r="Q23" s="7">
        <v>2</v>
      </c>
      <c r="R23" s="50"/>
    </row>
    <row r="24" spans="1:18" ht="120" customHeight="1" x14ac:dyDescent="0.3">
      <c r="A24" s="49">
        <v>5</v>
      </c>
      <c r="B24" s="51"/>
      <c r="C24" s="49" t="s">
        <v>69</v>
      </c>
      <c r="D24" s="7" t="s">
        <v>69</v>
      </c>
      <c r="E24" s="7" t="s">
        <v>70</v>
      </c>
      <c r="F24" s="36">
        <v>42</v>
      </c>
      <c r="G24" s="36">
        <f t="shared" ref="G24:G26" si="6">F24/1.2</f>
        <v>35</v>
      </c>
      <c r="H24" s="37"/>
      <c r="I24" s="37">
        <f t="shared" ref="I24:I26" si="7">H24+G24</f>
        <v>35</v>
      </c>
      <c r="J24" s="49">
        <v>2022</v>
      </c>
      <c r="K24" s="49">
        <v>1</v>
      </c>
      <c r="L24" s="25" t="s">
        <v>66</v>
      </c>
      <c r="M24" s="30">
        <v>6658528023</v>
      </c>
      <c r="N24" s="30">
        <v>667801001</v>
      </c>
      <c r="O24" s="38" t="s">
        <v>75</v>
      </c>
      <c r="P24" s="7" t="s">
        <v>67</v>
      </c>
      <c r="Q24" s="7">
        <v>2</v>
      </c>
      <c r="R24" s="50">
        <v>29.83</v>
      </c>
    </row>
    <row r="25" spans="1:18" ht="120" customHeight="1" x14ac:dyDescent="0.3">
      <c r="A25" s="49"/>
      <c r="B25" s="51"/>
      <c r="C25" s="49"/>
      <c r="D25" s="7" t="str">
        <f>D24</f>
        <v>Клей двухкомпонентный</v>
      </c>
      <c r="E25" s="7" t="s">
        <v>70</v>
      </c>
      <c r="F25" s="36">
        <v>39</v>
      </c>
      <c r="G25" s="36">
        <f t="shared" si="6"/>
        <v>32.5</v>
      </c>
      <c r="H25" s="37"/>
      <c r="I25" s="37">
        <f t="shared" si="7"/>
        <v>32.5</v>
      </c>
      <c r="J25" s="49"/>
      <c r="K25" s="49"/>
      <c r="L25" s="7" t="s">
        <v>64</v>
      </c>
      <c r="M25" s="30">
        <v>5535017147</v>
      </c>
      <c r="N25" s="42" t="s">
        <v>65</v>
      </c>
      <c r="O25" s="38" t="s">
        <v>74</v>
      </c>
      <c r="P25" s="7" t="s">
        <v>68</v>
      </c>
      <c r="Q25" s="7">
        <v>2</v>
      </c>
      <c r="R25" s="50"/>
    </row>
    <row r="26" spans="1:18" ht="120" customHeight="1" x14ac:dyDescent="0.3">
      <c r="A26" s="49"/>
      <c r="B26" s="51"/>
      <c r="C26" s="49"/>
      <c r="D26" s="7" t="str">
        <f>D25</f>
        <v>Клей двухкомпонентный</v>
      </c>
      <c r="E26" s="7" t="s">
        <v>70</v>
      </c>
      <c r="F26" s="25">
        <v>35.799999999999997</v>
      </c>
      <c r="G26" s="36">
        <f t="shared" si="6"/>
        <v>29.833333333333332</v>
      </c>
      <c r="H26" s="37"/>
      <c r="I26" s="37">
        <f t="shared" si="7"/>
        <v>29.833333333333332</v>
      </c>
      <c r="J26" s="49"/>
      <c r="K26" s="49"/>
      <c r="L26" s="25" t="s">
        <v>80</v>
      </c>
      <c r="M26" s="30">
        <v>5027275562</v>
      </c>
      <c r="N26" s="30">
        <v>502701001</v>
      </c>
      <c r="O26" s="38" t="s">
        <v>78</v>
      </c>
      <c r="P26" s="7" t="s">
        <v>43</v>
      </c>
      <c r="Q26" s="7">
        <v>2</v>
      </c>
      <c r="R26" s="50"/>
    </row>
    <row r="27" spans="1:18" ht="120" customHeight="1" x14ac:dyDescent="0.3">
      <c r="A27" s="49">
        <v>6</v>
      </c>
      <c r="B27" s="51"/>
      <c r="C27" s="49" t="s">
        <v>72</v>
      </c>
      <c r="D27" s="7" t="s">
        <v>72</v>
      </c>
      <c r="E27" s="7" t="s">
        <v>73</v>
      </c>
      <c r="F27" s="36">
        <v>75</v>
      </c>
      <c r="G27" s="36">
        <f t="shared" ref="G27:G29" si="8">F27/1.2</f>
        <v>62.5</v>
      </c>
      <c r="H27" s="37"/>
      <c r="I27" s="37">
        <f t="shared" ref="I27:I29" si="9">H27+G27</f>
        <v>62.5</v>
      </c>
      <c r="J27" s="49">
        <v>2022</v>
      </c>
      <c r="K27" s="49">
        <v>1</v>
      </c>
      <c r="L27" s="25" t="s">
        <v>66</v>
      </c>
      <c r="M27" s="30">
        <v>6658528023</v>
      </c>
      <c r="N27" s="30">
        <v>667801001</v>
      </c>
      <c r="O27" s="38" t="s">
        <v>76</v>
      </c>
      <c r="P27" s="7" t="s">
        <v>67</v>
      </c>
      <c r="Q27" s="7">
        <v>2</v>
      </c>
      <c r="R27" s="50">
        <v>50</v>
      </c>
    </row>
    <row r="28" spans="1:18" ht="120" customHeight="1" x14ac:dyDescent="0.3">
      <c r="A28" s="49"/>
      <c r="B28" s="51"/>
      <c r="C28" s="49"/>
      <c r="D28" s="7" t="str">
        <f>D27</f>
        <v>Лента шовная</v>
      </c>
      <c r="E28" s="7" t="s">
        <v>73</v>
      </c>
      <c r="F28" s="36">
        <v>70</v>
      </c>
      <c r="G28" s="36">
        <f t="shared" si="8"/>
        <v>58.333333333333336</v>
      </c>
      <c r="H28" s="37"/>
      <c r="I28" s="37">
        <f t="shared" si="9"/>
        <v>58.333333333333336</v>
      </c>
      <c r="J28" s="49"/>
      <c r="K28" s="49"/>
      <c r="L28" s="7" t="s">
        <v>64</v>
      </c>
      <c r="M28" s="30">
        <v>5535017147</v>
      </c>
      <c r="N28" s="42" t="s">
        <v>65</v>
      </c>
      <c r="O28" s="38" t="s">
        <v>71</v>
      </c>
      <c r="P28" s="7" t="s">
        <v>68</v>
      </c>
      <c r="Q28" s="7">
        <v>2</v>
      </c>
      <c r="R28" s="50"/>
    </row>
    <row r="29" spans="1:18" ht="120" customHeight="1" x14ac:dyDescent="0.3">
      <c r="A29" s="49"/>
      <c r="B29" s="51"/>
      <c r="C29" s="49"/>
      <c r="D29" s="7" t="str">
        <f>D28</f>
        <v>Лента шовная</v>
      </c>
      <c r="E29" s="7" t="s">
        <v>73</v>
      </c>
      <c r="F29" s="25">
        <v>60</v>
      </c>
      <c r="G29" s="36">
        <f t="shared" si="8"/>
        <v>50</v>
      </c>
      <c r="H29" s="37"/>
      <c r="I29" s="37">
        <f t="shared" si="9"/>
        <v>50</v>
      </c>
      <c r="J29" s="49"/>
      <c r="K29" s="49"/>
      <c r="L29" s="25" t="s">
        <v>80</v>
      </c>
      <c r="M29" s="30">
        <v>5027275562</v>
      </c>
      <c r="N29" s="30">
        <v>502701001</v>
      </c>
      <c r="O29" s="38" t="s">
        <v>79</v>
      </c>
      <c r="P29" s="7" t="s">
        <v>43</v>
      </c>
      <c r="Q29" s="7">
        <v>2</v>
      </c>
      <c r="R29" s="50"/>
    </row>
  </sheetData>
  <mergeCells count="43">
    <mergeCell ref="R18:R20"/>
    <mergeCell ref="A21:A23"/>
    <mergeCell ref="B21:B23"/>
    <mergeCell ref="C21:C23"/>
    <mergeCell ref="J21:J23"/>
    <mergeCell ref="K21:K23"/>
    <mergeCell ref="R21:R23"/>
    <mergeCell ref="A18:A20"/>
    <mergeCell ref="B18:B20"/>
    <mergeCell ref="C18:C20"/>
    <mergeCell ref="J18:J20"/>
    <mergeCell ref="K18:K20"/>
    <mergeCell ref="R12:R14"/>
    <mergeCell ref="A15:A17"/>
    <mergeCell ref="B15:B17"/>
    <mergeCell ref="C15:C17"/>
    <mergeCell ref="J15:J17"/>
    <mergeCell ref="K15:K17"/>
    <mergeCell ref="R15:R17"/>
    <mergeCell ref="A12:A14"/>
    <mergeCell ref="B12:B14"/>
    <mergeCell ref="C12:C14"/>
    <mergeCell ref="J12:J14"/>
    <mergeCell ref="K12:K14"/>
    <mergeCell ref="R27:R29"/>
    <mergeCell ref="A27:A29"/>
    <mergeCell ref="B27:B29"/>
    <mergeCell ref="C27:C29"/>
    <mergeCell ref="J27:J29"/>
    <mergeCell ref="K27:K29"/>
    <mergeCell ref="K24:K26"/>
    <mergeCell ref="R24:R26"/>
    <mergeCell ref="A24:A26"/>
    <mergeCell ref="B24:B26"/>
    <mergeCell ref="C24:C26"/>
    <mergeCell ref="J24:J26"/>
    <mergeCell ref="A8:F8"/>
    <mergeCell ref="A3:Q3"/>
    <mergeCell ref="A6:Q6"/>
    <mergeCell ref="J1:Q1"/>
    <mergeCell ref="A5:Q5"/>
    <mergeCell ref="A2:Q2"/>
    <mergeCell ref="A4:Q4"/>
  </mergeCells>
  <phoneticPr fontId="14" type="noConversion"/>
  <hyperlinks>
    <hyperlink ref="O12" r:id="rId1"/>
    <hyperlink ref="O13" r:id="rId2"/>
    <hyperlink ref="O14" r:id="rId3"/>
    <hyperlink ref="O24" r:id="rId4"/>
    <hyperlink ref="O25" r:id="rId5"/>
    <hyperlink ref="O27" r:id="rId6"/>
    <hyperlink ref="O28" r:id="rId7"/>
    <hyperlink ref="O21" r:id="rId8"/>
    <hyperlink ref="O22" r:id="rId9"/>
    <hyperlink ref="O23" r:id="rId10"/>
  </hyperlinks>
  <pageMargins left="0.51181102362204722" right="0.31496062992125984" top="0.55118110236220474" bottom="0.35433070866141736" header="0.31496062992125984" footer="0.31496062992125984"/>
  <pageSetup paperSize="9" scale="50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6" zoomScale="50" zoomScaleNormal="85" workbookViewId="0">
      <selection activeCell="C12" sqref="C12:C14"/>
    </sheetView>
  </sheetViews>
  <sheetFormatPr defaultRowHeight="14.4" x14ac:dyDescent="0.3"/>
  <cols>
    <col min="1" max="1" width="5.88671875" customWidth="1"/>
    <col min="2" max="2" width="18.109375" customWidth="1"/>
    <col min="3" max="3" width="26.5546875" customWidth="1"/>
    <col min="4" max="4" width="21.6640625" customWidth="1"/>
    <col min="5" max="5" width="8.33203125" customWidth="1"/>
    <col min="6" max="7" width="19" customWidth="1"/>
    <col min="8" max="8" width="12.6640625" customWidth="1"/>
    <col min="9" max="9" width="13.109375" customWidth="1"/>
    <col min="12" max="12" width="17.33203125" customWidth="1"/>
    <col min="13" max="13" width="9.5546875" customWidth="1"/>
    <col min="14" max="14" width="14.88671875" customWidth="1"/>
    <col min="15" max="15" width="16.33203125" customWidth="1"/>
    <col min="16" max="16" width="13.109375" customWidth="1"/>
    <col min="17" max="17" width="17.88671875" customWidth="1"/>
    <col min="18" max="18" width="16.33203125" customWidth="1"/>
  </cols>
  <sheetData>
    <row r="1" spans="1:20" ht="108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46" t="s">
        <v>18</v>
      </c>
      <c r="K1" s="46"/>
      <c r="L1" s="46"/>
      <c r="M1" s="46"/>
      <c r="N1" s="46"/>
      <c r="O1" s="46"/>
      <c r="P1" s="46"/>
      <c r="Q1" s="46"/>
      <c r="R1" s="5"/>
      <c r="S1" s="6"/>
      <c r="T1" s="6"/>
    </row>
    <row r="2" spans="1:20" ht="31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"/>
      <c r="S2" s="6"/>
      <c r="T2" s="6"/>
    </row>
    <row r="3" spans="1:20" ht="20.25" customHeight="1" x14ac:dyDescent="0.3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5"/>
      <c r="S3" s="6"/>
      <c r="T3" s="6"/>
    </row>
    <row r="4" spans="1:20" ht="10.5" customHeigh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5"/>
      <c r="S4" s="6"/>
      <c r="T4" s="6"/>
    </row>
    <row r="5" spans="1:20" ht="21.75" customHeight="1" x14ac:dyDescent="0.3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5"/>
      <c r="S5" s="6"/>
      <c r="T5" s="6"/>
    </row>
    <row r="6" spans="1:20" ht="21" customHeight="1" x14ac:dyDescent="0.3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5"/>
      <c r="S6" s="6"/>
      <c r="T6" s="6"/>
    </row>
    <row r="7" spans="1:20" ht="21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"/>
      <c r="S7" s="6"/>
      <c r="T7" s="6"/>
    </row>
    <row r="8" spans="1:20" ht="21" customHeight="1" x14ac:dyDescent="0.3">
      <c r="A8" s="62" t="s">
        <v>25</v>
      </c>
      <c r="B8" s="62"/>
      <c r="C8" s="62"/>
      <c r="D8" s="62"/>
      <c r="E8" s="62"/>
      <c r="F8" s="6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"/>
      <c r="S8" s="6"/>
      <c r="T8" s="6"/>
    </row>
    <row r="9" spans="1:20" ht="15.6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</row>
    <row r="10" spans="1:20" ht="109.2" x14ac:dyDescent="0.3">
      <c r="A10" s="3" t="s">
        <v>2</v>
      </c>
      <c r="B10" s="2" t="s">
        <v>10</v>
      </c>
      <c r="C10" s="2" t="s">
        <v>11</v>
      </c>
      <c r="D10" s="2" t="s">
        <v>9</v>
      </c>
      <c r="E10" s="2" t="s">
        <v>3</v>
      </c>
      <c r="F10" s="2" t="s">
        <v>12</v>
      </c>
      <c r="G10" s="2" t="s">
        <v>4</v>
      </c>
      <c r="H10" s="2" t="s">
        <v>5</v>
      </c>
      <c r="I10" s="2" t="s">
        <v>6</v>
      </c>
      <c r="J10" s="3" t="s">
        <v>7</v>
      </c>
      <c r="K10" s="3" t="s">
        <v>8</v>
      </c>
      <c r="L10" s="2" t="s">
        <v>13</v>
      </c>
      <c r="M10" s="2" t="s">
        <v>14</v>
      </c>
      <c r="N10" s="2" t="s">
        <v>15</v>
      </c>
      <c r="O10" s="2" t="s">
        <v>16</v>
      </c>
      <c r="P10" s="2" t="s">
        <v>17</v>
      </c>
      <c r="Q10" s="9" t="s">
        <v>19</v>
      </c>
      <c r="R10" s="10" t="s">
        <v>20</v>
      </c>
      <c r="S10" s="6"/>
      <c r="T10" s="6"/>
    </row>
    <row r="11" spans="1:20" ht="19.5" customHeight="1" x14ac:dyDescent="0.3">
      <c r="A11" s="3">
        <v>1</v>
      </c>
      <c r="B11" s="3">
        <v>2</v>
      </c>
      <c r="C11" s="3">
        <v>3</v>
      </c>
      <c r="D11" s="24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8">
        <v>17</v>
      </c>
      <c r="R11" s="7">
        <v>18</v>
      </c>
      <c r="S11" s="6"/>
      <c r="T11" s="6"/>
    </row>
    <row r="12" spans="1:20" ht="108" customHeight="1" x14ac:dyDescent="0.3">
      <c r="A12" s="55">
        <v>1</v>
      </c>
      <c r="B12" s="64"/>
      <c r="C12" s="67" t="s">
        <v>27</v>
      </c>
      <c r="D12" s="15" t="s">
        <v>34</v>
      </c>
      <c r="E12" s="23" t="s">
        <v>28</v>
      </c>
      <c r="F12" s="14">
        <v>880</v>
      </c>
      <c r="G12" s="14">
        <f>F12/1.2</f>
        <v>733.33333333333337</v>
      </c>
      <c r="H12" s="16"/>
      <c r="I12" s="16">
        <f>H12+G12</f>
        <v>733.33333333333337</v>
      </c>
      <c r="J12" s="55">
        <v>2020</v>
      </c>
      <c r="K12" s="55">
        <v>1</v>
      </c>
      <c r="L12" s="4" t="s">
        <v>29</v>
      </c>
      <c r="M12" s="12">
        <v>183201001</v>
      </c>
      <c r="N12" s="13">
        <v>1832093640</v>
      </c>
      <c r="O12" s="17"/>
      <c r="P12" s="7" t="s">
        <v>30</v>
      </c>
      <c r="Q12" s="7">
        <v>2</v>
      </c>
      <c r="R12" s="52">
        <f>I12</f>
        <v>733.33333333333337</v>
      </c>
      <c r="S12" s="6"/>
      <c r="T12" s="6"/>
    </row>
    <row r="13" spans="1:20" ht="98.4" customHeight="1" x14ac:dyDescent="0.3">
      <c r="A13" s="56"/>
      <c r="B13" s="65"/>
      <c r="C13" s="68"/>
      <c r="D13" s="4" t="s">
        <v>31</v>
      </c>
      <c r="E13" s="23" t="s">
        <v>28</v>
      </c>
      <c r="F13" s="14">
        <v>1600</v>
      </c>
      <c r="G13" s="14">
        <f>F13/1.2</f>
        <v>1333.3333333333335</v>
      </c>
      <c r="H13" s="16"/>
      <c r="I13" s="16">
        <f>H13+G13</f>
        <v>1333.3333333333335</v>
      </c>
      <c r="J13" s="56"/>
      <c r="K13" s="56"/>
      <c r="L13" s="4" t="s">
        <v>32</v>
      </c>
      <c r="M13" s="12">
        <v>184101001</v>
      </c>
      <c r="N13" s="22" t="s">
        <v>33</v>
      </c>
      <c r="O13" s="17"/>
      <c r="P13" s="7" t="s">
        <v>30</v>
      </c>
      <c r="Q13" s="7">
        <v>2</v>
      </c>
      <c r="R13" s="53"/>
      <c r="S13" s="6"/>
      <c r="T13" s="6"/>
    </row>
    <row r="14" spans="1:20" ht="102" customHeight="1" x14ac:dyDescent="0.3">
      <c r="A14" s="57"/>
      <c r="B14" s="66"/>
      <c r="C14" s="69"/>
      <c r="D14" s="15" t="s">
        <v>36</v>
      </c>
      <c r="E14" s="7" t="s">
        <v>28</v>
      </c>
      <c r="F14" s="21">
        <v>1200</v>
      </c>
      <c r="G14" s="14">
        <f>F14/1.2</f>
        <v>1000</v>
      </c>
      <c r="H14" s="16"/>
      <c r="I14" s="16">
        <f>H14+G14</f>
        <v>1000</v>
      </c>
      <c r="J14" s="57"/>
      <c r="K14" s="57"/>
      <c r="L14" s="4" t="s">
        <v>37</v>
      </c>
      <c r="M14" s="12">
        <v>231101001</v>
      </c>
      <c r="N14" s="12">
        <v>2311229615</v>
      </c>
      <c r="O14" s="19"/>
      <c r="P14" s="4" t="s">
        <v>35</v>
      </c>
      <c r="Q14" s="7">
        <v>2</v>
      </c>
      <c r="R14" s="54"/>
      <c r="S14" s="6"/>
      <c r="T14" s="6"/>
    </row>
    <row r="15" spans="1:20" ht="15.6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/>
      <c r="P15" s="5"/>
      <c r="Q15" s="5"/>
      <c r="R15" s="5"/>
      <c r="S15" s="6"/>
      <c r="T15" s="6"/>
    </row>
    <row r="16" spans="1:20" ht="15.6" x14ac:dyDescent="0.3">
      <c r="A16" s="18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/>
      <c r="P16" s="5"/>
      <c r="Q16" s="5"/>
      <c r="R16" s="5"/>
      <c r="S16" s="6"/>
      <c r="T16" s="6"/>
    </row>
    <row r="17" spans="1:20" ht="15.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/>
      <c r="P17" s="5"/>
      <c r="Q17" s="5"/>
      <c r="R17" s="5"/>
      <c r="S17" s="6"/>
      <c r="T17" s="6"/>
    </row>
    <row r="18" spans="1:20" ht="15.6" x14ac:dyDescent="0.3">
      <c r="A18" s="18" t="s">
        <v>23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/>
      <c r="P18" s="5"/>
      <c r="Q18" s="5"/>
      <c r="R18" s="5"/>
      <c r="S18" s="6"/>
      <c r="T18" s="6"/>
    </row>
    <row r="19" spans="1:20" ht="15.6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/>
      <c r="P19" s="5"/>
      <c r="Q19" s="5"/>
      <c r="R19" s="5"/>
      <c r="S19" s="6"/>
      <c r="T19" s="6"/>
    </row>
    <row r="20" spans="1:20" ht="96.75" customHeight="1" x14ac:dyDescent="0.3">
      <c r="A20" s="63" t="s">
        <v>22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5"/>
      <c r="N20" s="5"/>
      <c r="O20" s="20"/>
      <c r="P20" s="5"/>
      <c r="Q20" s="5"/>
      <c r="R20" s="5"/>
      <c r="S20" s="6"/>
      <c r="T20" s="6"/>
    </row>
    <row r="21" spans="1:20" ht="51" customHeight="1" x14ac:dyDescent="0.3">
      <c r="A21" s="63" t="s">
        <v>21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5"/>
      <c r="N21" s="5"/>
      <c r="O21" s="5"/>
      <c r="P21" s="5"/>
      <c r="Q21" s="5"/>
      <c r="R21" s="5"/>
      <c r="S21" s="6"/>
      <c r="T21" s="6"/>
    </row>
    <row r="22" spans="1:20" ht="15.6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  <c r="T22" s="6"/>
    </row>
    <row r="23" spans="1:20" ht="15.6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  <c r="T23" s="6"/>
    </row>
    <row r="24" spans="1:20" ht="15.6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6"/>
    </row>
    <row r="25" spans="1:20" ht="15.6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6"/>
    </row>
    <row r="26" spans="1:20" ht="15.6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  <c r="T26" s="6"/>
    </row>
    <row r="27" spans="1:20" ht="15.6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/>
      <c r="T27" s="6"/>
    </row>
    <row r="28" spans="1:20" ht="15.6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6"/>
    </row>
    <row r="29" spans="1:20" ht="15.6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6"/>
    </row>
    <row r="30" spans="1:20" ht="15.6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6"/>
    </row>
    <row r="31" spans="1:20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</sheetData>
  <mergeCells count="15">
    <mergeCell ref="A21:L21"/>
    <mergeCell ref="A12:A14"/>
    <mergeCell ref="B12:B14"/>
    <mergeCell ref="C12:C14"/>
    <mergeCell ref="J12:J14"/>
    <mergeCell ref="K12:K14"/>
    <mergeCell ref="A20:L20"/>
    <mergeCell ref="J1:Q1"/>
    <mergeCell ref="A2:Q2"/>
    <mergeCell ref="A3:Q3"/>
    <mergeCell ref="A4:Q4"/>
    <mergeCell ref="R12:R14"/>
    <mergeCell ref="A5:Q5"/>
    <mergeCell ref="A6:Q6"/>
    <mergeCell ref="A8:F8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Корюков</dc:creator>
  <cp:lastModifiedBy>PCN7</cp:lastModifiedBy>
  <cp:lastPrinted>2022-02-08T12:27:44Z</cp:lastPrinted>
  <dcterms:created xsi:type="dcterms:W3CDTF">2020-10-13T14:08:58Z</dcterms:created>
  <dcterms:modified xsi:type="dcterms:W3CDTF">2022-03-16T14:37:32Z</dcterms:modified>
</cp:coreProperties>
</file>